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BA94\share\01総務課\文化事業助成金\"/>
    </mc:Choice>
  </mc:AlternateContent>
  <xr:revisionPtr revIDLastSave="0" documentId="8_{66F3726D-E736-436C-8F7E-4AC3FBBDDBCD}" xr6:coauthVersionLast="47" xr6:coauthVersionMax="47" xr10:uidLastSave="{00000000-0000-0000-0000-000000000000}"/>
  <workbookProtection workbookAlgorithmName="SHA-512" workbookHashValue="eB5NmZgnNh1lks9rhs6FZ2ODNw4vammGD/9W0tS+FmiarOBYk8VvbiN4qzWNlLuemtHiiF06KZ3MhZO7pOYS6A==" workbookSaltValue="mRabwcr9XKlGyJSF/UTLsQ==" workbookSpinCount="100000" lockStructure="1"/>
  <bookViews>
    <workbookView xWindow="-108" yWindow="-108" windowWidth="23256" windowHeight="12576" xr2:uid="{7106E50A-2E83-4BB2-84CD-E80CCA9FAEA1}"/>
  </bookViews>
  <sheets>
    <sheet name="収支予算書" sheetId="1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5" l="1"/>
  <c r="C21" i="5"/>
  <c r="E12" i="5" s="1"/>
  <c r="C13" i="5"/>
  <c r="C24" i="1" l="1"/>
  <c r="E13" i="1" s="1"/>
  <c r="E12" i="1" s="1"/>
  <c r="C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文化財団</author>
  </authors>
  <commentList>
    <comment ref="B28" authorId="0" shapeId="0" xr:uid="{7DA5AE28-6CB3-47A7-B40D-597980B27E09}">
      <text>
        <r>
          <rPr>
            <sz val="10"/>
            <color indexed="81"/>
            <rFont val="MS P ゴシック"/>
            <family val="3"/>
            <charset val="128"/>
          </rPr>
          <t>必ず☑してください。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soumu2</author>
    <author>文化財団</author>
  </authors>
  <commentList>
    <comment ref="B6" authorId="0" shapeId="0" xr:uid="{723770BF-F3FD-4279-BAF0-AF8D5A1F8CC8}">
      <text>
        <r>
          <rPr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MS P ゴシック"/>
            <family val="3"/>
            <charset val="128"/>
          </rPr>
          <t>収入項目は変更しないこと</t>
        </r>
        <r>
          <rPr>
            <sz val="10"/>
            <color indexed="81"/>
            <rFont val="MS P ゴシック"/>
            <family val="3"/>
            <charset val="128"/>
          </rPr>
          <t>。</t>
        </r>
      </text>
    </comment>
    <comment ref="B14" authorId="0" shapeId="0" xr:uid="{FC9944D0-08B3-4151-99FC-7601AF58EE6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MS P ゴシック"/>
            <family val="3"/>
            <charset val="128"/>
          </rPr>
          <t>支出項目は通常使用
　している費目等を使
　用すること。</t>
        </r>
        <r>
          <rPr>
            <sz val="10"/>
            <color indexed="81"/>
            <rFont val="MS P ゴシック"/>
            <family val="3"/>
            <charset val="128"/>
          </rPr>
          <t xml:space="preserve"> </t>
        </r>
      </text>
    </comment>
    <comment ref="C21" authorId="0" shapeId="0" xr:uid="{DA7A3227-E47C-4AF6-899D-C781C6D85F3B}">
      <text>
        <r>
          <rPr>
            <sz val="9"/>
            <color indexed="81"/>
            <rFont val="MS P 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MS P ゴシック"/>
            <family val="3"/>
            <charset val="128"/>
          </rPr>
          <t>収入と支出は同額にすること。</t>
        </r>
      </text>
    </comment>
    <comment ref="B25" authorId="1" shapeId="0" xr:uid="{FE98B74B-7E91-45E2-9DA4-ACDDDFAF9BF4}">
      <text>
        <r>
          <rPr>
            <sz val="10"/>
            <color indexed="81"/>
            <rFont val="MS P ゴシック"/>
            <family val="3"/>
            <charset val="128"/>
          </rPr>
          <t>必ず☑してください。</t>
        </r>
      </text>
    </comment>
  </commentList>
</comments>
</file>

<file path=xl/sharedStrings.xml><?xml version="1.0" encoding="utf-8"?>
<sst xmlns="http://schemas.openxmlformats.org/spreadsheetml/2006/main" count="81" uniqueCount="64">
  <si>
    <t>項　目</t>
    <rPh sb="0" eb="1">
      <t>コウ</t>
    </rPh>
    <rPh sb="2" eb="3">
      <t>メ</t>
    </rPh>
    <phoneticPr fontId="1"/>
  </si>
  <si>
    <t>入場料収入</t>
    <rPh sb="0" eb="5">
      <t>ニュウジョウリョウシュウニュウ</t>
    </rPh>
    <phoneticPr fontId="1"/>
  </si>
  <si>
    <t>プログラム等売上</t>
    <rPh sb="5" eb="6">
      <t>トウ</t>
    </rPh>
    <rPh sb="6" eb="8">
      <t>ウリアゲ</t>
    </rPh>
    <phoneticPr fontId="1"/>
  </si>
  <si>
    <t>広告料収入</t>
    <rPh sb="0" eb="5">
      <t>コウコクリョウシュウニュウ</t>
    </rPh>
    <phoneticPr fontId="1"/>
  </si>
  <si>
    <t>その他</t>
    <rPh sb="2" eb="3">
      <t>タ</t>
    </rPh>
    <phoneticPr fontId="1"/>
  </si>
  <si>
    <t>自己負担金</t>
    <rPh sb="0" eb="2">
      <t>ジコ</t>
    </rPh>
    <rPh sb="2" eb="5">
      <t>フタンキン</t>
    </rPh>
    <phoneticPr fontId="1"/>
  </si>
  <si>
    <t>高知県文化財団助成金</t>
    <rPh sb="0" eb="7">
      <t>コウチケンブンカザイダン</t>
    </rPh>
    <rPh sb="7" eb="10">
      <t>ジョセイキン</t>
    </rPh>
    <phoneticPr fontId="1"/>
  </si>
  <si>
    <t>予　算　額</t>
    <phoneticPr fontId="1"/>
  </si>
  <si>
    <t>説　明</t>
    <rPh sb="0" eb="1">
      <t>セツ</t>
    </rPh>
    <rPh sb="2" eb="3">
      <t>メイ</t>
    </rPh>
    <phoneticPr fontId="1"/>
  </si>
  <si>
    <t>合計</t>
    <rPh sb="0" eb="2">
      <t>ゴウケイ</t>
    </rPh>
    <phoneticPr fontId="1"/>
  </si>
  <si>
    <t>第２号様式（第５条関係）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11">
      <t>ジョウカンケイ</t>
    </rPh>
    <phoneticPr fontId="1"/>
  </si>
  <si>
    <t>収支予算書</t>
    <rPh sb="0" eb="2">
      <t>シュウシ</t>
    </rPh>
    <rPh sb="2" eb="5">
      <t>ヨサンショ</t>
    </rPh>
    <phoneticPr fontId="1"/>
  </si>
  <si>
    <t xml:space="preserve"> 収入の合計額と同じにすること。</t>
    <rPh sb="1" eb="3">
      <t>シュウニュウ</t>
    </rPh>
    <rPh sb="4" eb="6">
      <t>ゴウケイ</t>
    </rPh>
    <rPh sb="6" eb="7">
      <t>ガク</t>
    </rPh>
    <rPh sb="8" eb="9">
      <t>オナ</t>
    </rPh>
    <phoneticPr fontId="1"/>
  </si>
  <si>
    <t>設営・舞台費</t>
    <rPh sb="0" eb="2">
      <t>セツエイ</t>
    </rPh>
    <rPh sb="3" eb="5">
      <t>ブタイ</t>
    </rPh>
    <rPh sb="5" eb="6">
      <t>ヒ</t>
    </rPh>
    <phoneticPr fontId="1"/>
  </si>
  <si>
    <t>プログラム掲載広告料</t>
    <rPh sb="5" eb="7">
      <t>ケイサイ</t>
    </rPh>
    <rPh sb="7" eb="10">
      <t>コウコクリョウ</t>
    </rPh>
    <phoneticPr fontId="1"/>
  </si>
  <si>
    <t>収  入</t>
    <rPh sb="0" eb="1">
      <t>オサム</t>
    </rPh>
    <rPh sb="3" eb="4">
      <t>ニュウ</t>
    </rPh>
    <phoneticPr fontId="1"/>
  </si>
  <si>
    <t>支  出</t>
    <rPh sb="0" eb="1">
      <t>シ</t>
    </rPh>
    <rPh sb="3" eb="4">
      <t>デ</t>
    </rPh>
    <phoneticPr fontId="1"/>
  </si>
  <si>
    <t>プログラム　500円×100＝50,000円</t>
    <rPh sb="9" eb="10">
      <t>エン</t>
    </rPh>
    <rPh sb="21" eb="22">
      <t>エン</t>
    </rPh>
    <phoneticPr fontId="1"/>
  </si>
  <si>
    <t>借用料</t>
    <rPh sb="0" eb="3">
      <t>シャクヨウリョウ</t>
    </rPh>
    <phoneticPr fontId="1"/>
  </si>
  <si>
    <t>出演料等</t>
    <rPh sb="0" eb="3">
      <t>シュツエンリョウ</t>
    </rPh>
    <rPh sb="3" eb="4">
      <t>トウ</t>
    </rPh>
    <phoneticPr fontId="1"/>
  </si>
  <si>
    <t>宣伝・印刷費</t>
    <rPh sb="0" eb="2">
      <t>センデン</t>
    </rPh>
    <rPh sb="3" eb="6">
      <t>インサツヒ</t>
    </rPh>
    <phoneticPr fontId="1"/>
  </si>
  <si>
    <t>謝金・旅費
通信費等</t>
    <rPh sb="0" eb="2">
      <t>シャキン</t>
    </rPh>
    <rPh sb="3" eb="5">
      <t>リョヒ</t>
    </rPh>
    <rPh sb="6" eb="10">
      <t>ツウシンヒトウ</t>
    </rPh>
    <phoneticPr fontId="1"/>
  </si>
  <si>
    <t>照明　　200,000円、音響　　 　150,000円
大道具　200,000円、道具輸送料　50,000円</t>
    <rPh sb="0" eb="2">
      <t>ショウメイ</t>
    </rPh>
    <rPh sb="11" eb="12">
      <t>エン</t>
    </rPh>
    <rPh sb="13" eb="15">
      <t>オンキョウ</t>
    </rPh>
    <rPh sb="26" eb="27">
      <t>エン</t>
    </rPh>
    <rPh sb="28" eb="31">
      <t>オオドウグ</t>
    </rPh>
    <rPh sb="39" eb="40">
      <t>エン</t>
    </rPh>
    <rPh sb="41" eb="43">
      <t>ドウグ</t>
    </rPh>
    <rPh sb="43" eb="46">
      <t>ユソウリョウ</t>
    </rPh>
    <rPh sb="53" eb="54">
      <t>エン</t>
    </rPh>
    <phoneticPr fontId="1"/>
  </si>
  <si>
    <t>出演料　450,000円（税込）</t>
    <rPh sb="0" eb="3">
      <t>シュツエンリョウ</t>
    </rPh>
    <rPh sb="11" eb="12">
      <t>エン</t>
    </rPh>
    <rPh sb="13" eb="15">
      <t>ゼイコミ</t>
    </rPh>
    <phoneticPr fontId="1"/>
  </si>
  <si>
    <t>公演会場等でプログラム等を販売する場合。</t>
    <rPh sb="0" eb="2">
      <t>コウエン</t>
    </rPh>
    <rPh sb="2" eb="4">
      <t>カイジョウ</t>
    </rPh>
    <rPh sb="4" eb="5">
      <t>トウ</t>
    </rPh>
    <rPh sb="11" eb="12">
      <t>トウ</t>
    </rPh>
    <rPh sb="13" eb="15">
      <t>ハンバイ</t>
    </rPh>
    <rPh sb="17" eb="19">
      <t>バアイ</t>
    </rPh>
    <phoneticPr fontId="1"/>
  </si>
  <si>
    <t>ポスター、チラシ、プログラム等に広告を載せ、収入がある場合。</t>
    <rPh sb="14" eb="15">
      <t>トウ</t>
    </rPh>
    <rPh sb="16" eb="18">
      <t>コウコク</t>
    </rPh>
    <rPh sb="19" eb="20">
      <t>ノ</t>
    </rPh>
    <rPh sb="22" eb="24">
      <t>シュウニュウ</t>
    </rPh>
    <rPh sb="27" eb="29">
      <t>バアイ</t>
    </rPh>
    <phoneticPr fontId="1"/>
  </si>
  <si>
    <t>助成金の申請額を記入。</t>
    <rPh sb="0" eb="3">
      <t>ジョセイキン</t>
    </rPh>
    <rPh sb="4" eb="7">
      <t>シンセイガク</t>
    </rPh>
    <rPh sb="8" eb="10">
      <t>キニュウ</t>
    </rPh>
    <phoneticPr fontId="1"/>
  </si>
  <si>
    <t>会場設営費、展示工作・撤去費、作品運搬費、大道具・小道具製作費、照明・音響費、その他</t>
    <rPh sb="0" eb="5">
      <t>カイジョウセツエイヒ</t>
    </rPh>
    <rPh sb="6" eb="10">
      <t>テンジコウサク</t>
    </rPh>
    <rPh sb="11" eb="14">
      <t>テッキョヒ</t>
    </rPh>
    <rPh sb="15" eb="17">
      <t>サクヒン</t>
    </rPh>
    <rPh sb="17" eb="20">
      <t>ウンパンヒ</t>
    </rPh>
    <rPh sb="21" eb="24">
      <t>オオドウグ</t>
    </rPh>
    <rPh sb="25" eb="28">
      <t>コドウグ</t>
    </rPh>
    <rPh sb="28" eb="31">
      <t>セイサクヒ</t>
    </rPh>
    <rPh sb="32" eb="34">
      <t>ショウメイ</t>
    </rPh>
    <rPh sb="35" eb="37">
      <t>オンキョウ</t>
    </rPh>
    <rPh sb="37" eb="38">
      <t>ヒ</t>
    </rPh>
    <rPh sb="41" eb="42">
      <t>タ</t>
    </rPh>
    <phoneticPr fontId="1"/>
  </si>
  <si>
    <t>出演者等交通費、出演者等宿泊費、会場整理･警備賃金、通信連絡費、講演講師謝金、その他</t>
    <rPh sb="0" eb="4">
      <t>シュツエンシャトウ</t>
    </rPh>
    <rPh sb="4" eb="7">
      <t>コウツウヒ</t>
    </rPh>
    <rPh sb="8" eb="12">
      <t>シュツエンシャトウ</t>
    </rPh>
    <rPh sb="12" eb="15">
      <t>シュクハクヒ</t>
    </rPh>
    <rPh sb="16" eb="20">
      <t>カイジョウセイリ</t>
    </rPh>
    <rPh sb="21" eb="23">
      <t>ケイビ</t>
    </rPh>
    <rPh sb="23" eb="25">
      <t>チンギン</t>
    </rPh>
    <rPh sb="26" eb="28">
      <t>ツウシン</t>
    </rPh>
    <rPh sb="28" eb="30">
      <t>レンラク</t>
    </rPh>
    <rPh sb="30" eb="31">
      <t>ヒ</t>
    </rPh>
    <rPh sb="32" eb="34">
      <t>コウエン</t>
    </rPh>
    <rPh sb="34" eb="36">
      <t>コウシ</t>
    </rPh>
    <rPh sb="36" eb="38">
      <t>シャキン</t>
    </rPh>
    <rPh sb="41" eb="42">
      <t>タ</t>
    </rPh>
    <phoneticPr fontId="1"/>
  </si>
  <si>
    <t>記録費、保険料、その他</t>
    <rPh sb="0" eb="3">
      <t>キロクヒ</t>
    </rPh>
    <rPh sb="4" eb="7">
      <t>ホケンリョウ</t>
    </rPh>
    <rPh sb="10" eb="11">
      <t>タ</t>
    </rPh>
    <phoneticPr fontId="1"/>
  </si>
  <si>
    <t>広告宣伝費、立看板代、ﾎﾟｽﾀｰ･ﾁﾗｼ･ﾁｹｯﾄ等印刷費、ﾌﾟﾛｸﾞﾗﾑ･図録印刷費、台本印刷費、入場料販売手数料、その他</t>
    <rPh sb="0" eb="5">
      <t>コウコクセンデンヒ</t>
    </rPh>
    <rPh sb="6" eb="9">
      <t>タテカンバン</t>
    </rPh>
    <rPh sb="9" eb="10">
      <t>ダイ</t>
    </rPh>
    <rPh sb="25" eb="26">
      <t>トウ</t>
    </rPh>
    <rPh sb="26" eb="29">
      <t>インサツヒ</t>
    </rPh>
    <rPh sb="38" eb="40">
      <t>ズロク</t>
    </rPh>
    <rPh sb="40" eb="43">
      <t>インサツヒ</t>
    </rPh>
    <rPh sb="44" eb="46">
      <t>ダイホン</t>
    </rPh>
    <rPh sb="46" eb="49">
      <t>インサツヒ</t>
    </rPh>
    <rPh sb="50" eb="53">
      <t>ニュウジョウリョウ</t>
    </rPh>
    <rPh sb="55" eb="56">
      <t>、</t>
    </rPh>
    <rPh sb="56" eb="59">
      <t>ソノタ</t>
    </rPh>
    <phoneticPr fontId="1"/>
  </si>
  <si>
    <t>ビデオ撮影費　20,000円
CD製作費　　 100,000円</t>
    <rPh sb="3" eb="6">
      <t>サツエイヒ</t>
    </rPh>
    <rPh sb="13" eb="14">
      <t>エン</t>
    </rPh>
    <rPh sb="17" eb="20">
      <t>セイサクヒ</t>
    </rPh>
    <rPh sb="30" eb="31">
      <t>エン</t>
    </rPh>
    <phoneticPr fontId="1"/>
  </si>
  <si>
    <t>○〇財団助成金　  300,000円（決定）
○〇事業団補助金　100,000円（申請中）</t>
    <rPh sb="2" eb="4">
      <t>ザイダン</t>
    </rPh>
    <rPh sb="4" eb="7">
      <t>ジョセイキン</t>
    </rPh>
    <rPh sb="17" eb="18">
      <t>エン</t>
    </rPh>
    <rPh sb="19" eb="21">
      <t>ケッテイ</t>
    </rPh>
    <rPh sb="25" eb="28">
      <t>ジギョウダン</t>
    </rPh>
    <rPh sb="28" eb="31">
      <t>ホジョキン</t>
    </rPh>
    <rPh sb="39" eb="40">
      <t>エン</t>
    </rPh>
    <rPh sb="41" eb="44">
      <t>シンセイチュウ</t>
    </rPh>
    <phoneticPr fontId="1"/>
  </si>
  <si>
    <t xml:space="preserve"> 収入の合計額と同額にすること。</t>
    <rPh sb="1" eb="3">
      <t>シュウニュウ</t>
    </rPh>
    <rPh sb="4" eb="6">
      <t>ゴウケイ</t>
    </rPh>
    <rPh sb="6" eb="7">
      <t>ガク</t>
    </rPh>
    <rPh sb="8" eb="10">
      <t>ドウガク</t>
    </rPh>
    <phoneticPr fontId="1"/>
  </si>
  <si>
    <t>記入例</t>
    <rPh sb="0" eb="3">
      <t>キニュウレイ</t>
    </rPh>
    <phoneticPr fontId="1"/>
  </si>
  <si>
    <t>前売券　2,000円×300＝600,000円
当日券　2,500円× 50＝125,000円</t>
    <rPh sb="0" eb="3">
      <t>マエウリケン</t>
    </rPh>
    <rPh sb="9" eb="10">
      <t>エン</t>
    </rPh>
    <rPh sb="22" eb="23">
      <t>エン</t>
    </rPh>
    <rPh sb="24" eb="27">
      <t>トウジツケン</t>
    </rPh>
    <rPh sb="33" eb="34">
      <t>エン</t>
    </rPh>
    <rPh sb="46" eb="47">
      <t>エン</t>
    </rPh>
    <phoneticPr fontId="1"/>
  </si>
  <si>
    <t>ホール使用料　78,000円
附属設備料　　10,000円</t>
    <rPh sb="15" eb="17">
      <t>フゾク</t>
    </rPh>
    <phoneticPr fontId="1"/>
  </si>
  <si>
    <t>会場使用料、附属設備使用料、展示品等借上料、衣装等借上料、その他</t>
    <rPh sb="0" eb="5">
      <t>カイジョウシヨウリョウ</t>
    </rPh>
    <rPh sb="6" eb="8">
      <t>フゾク</t>
    </rPh>
    <rPh sb="8" eb="10">
      <t>セツビ</t>
    </rPh>
    <rPh sb="10" eb="13">
      <t>シヨウリョウ</t>
    </rPh>
    <rPh sb="14" eb="18">
      <t>テンジヒントウ</t>
    </rPh>
    <rPh sb="18" eb="19">
      <t>シャク</t>
    </rPh>
    <rPh sb="19" eb="20">
      <t>ジョウ</t>
    </rPh>
    <rPh sb="20" eb="21">
      <t>リョウ</t>
    </rPh>
    <rPh sb="22" eb="24">
      <t>イショウ</t>
    </rPh>
    <rPh sb="24" eb="25">
      <t>トウ</t>
    </rPh>
    <rPh sb="25" eb="26">
      <t>シャク</t>
    </rPh>
    <rPh sb="26" eb="27">
      <t>ジョウ</t>
    </rPh>
    <rPh sb="27" eb="28">
      <t>リョウ</t>
    </rPh>
    <rPh sb="31" eb="32">
      <t>タ</t>
    </rPh>
    <phoneticPr fontId="1"/>
  </si>
  <si>
    <t>上記以外に収入がある場合。（寄付や協賛金など）</t>
    <rPh sb="0" eb="4">
      <t>ジョウキイガイ</t>
    </rPh>
    <rPh sb="5" eb="7">
      <t>シュウニュウ</t>
    </rPh>
    <rPh sb="10" eb="12">
      <t>バアイ</t>
    </rPh>
    <rPh sb="14" eb="16">
      <t>キフ</t>
    </rPh>
    <rPh sb="17" eb="20">
      <t>キョウサンキン</t>
    </rPh>
    <phoneticPr fontId="1"/>
  </si>
  <si>
    <t>〇〇会社よりの寄付　50,000円</t>
    <rPh sb="2" eb="4">
      <t>カイシャ</t>
    </rPh>
    <rPh sb="7" eb="9">
      <t>キフ</t>
    </rPh>
    <rPh sb="16" eb="17">
      <t>エン</t>
    </rPh>
    <phoneticPr fontId="1"/>
  </si>
  <si>
    <r>
      <rPr>
        <u val="double"/>
        <sz val="11"/>
        <color theme="1"/>
        <rFont val="BIZ UDゴシック"/>
        <family val="3"/>
        <charset val="128"/>
      </rPr>
      <t>高知県文化財団以外</t>
    </r>
    <r>
      <rPr>
        <sz val="11"/>
        <color theme="1"/>
        <rFont val="BIZ UDゴシック"/>
        <family val="3"/>
        <charset val="128"/>
      </rPr>
      <t>からの補助金・助成金の予算額を記入。</t>
    </r>
    <rPh sb="0" eb="7">
      <t>コウチケンブンカザイダン</t>
    </rPh>
    <rPh sb="7" eb="9">
      <t>イガイ</t>
    </rPh>
    <rPh sb="12" eb="15">
      <t>ホジョキン</t>
    </rPh>
    <rPh sb="16" eb="19">
      <t>ジョセイキン</t>
    </rPh>
    <rPh sb="20" eb="23">
      <t>ヨサンガク</t>
    </rPh>
    <rPh sb="24" eb="26">
      <t>キニュウ</t>
    </rPh>
    <phoneticPr fontId="1"/>
  </si>
  <si>
    <t>ポスター（400枚）チラシ(5,000枚）
チケット(600枚）　　　357,000円
パンフレット（400冊）　50,000円
立看板代　　　　　　　 30,000円
チケット販売手数料　   30,000円</t>
    <rPh sb="8" eb="9">
      <t>マイ</t>
    </rPh>
    <rPh sb="19" eb="20">
      <t>マイ</t>
    </rPh>
    <rPh sb="30" eb="31">
      <t>マイ</t>
    </rPh>
    <rPh sb="42" eb="43">
      <t>エン</t>
    </rPh>
    <rPh sb="54" eb="55">
      <t>サツ</t>
    </rPh>
    <rPh sb="63" eb="64">
      <t>エン</t>
    </rPh>
    <rPh sb="65" eb="68">
      <t>タテカンバン</t>
    </rPh>
    <rPh sb="68" eb="69">
      <t>ダイ</t>
    </rPh>
    <rPh sb="83" eb="84">
      <t>エン</t>
    </rPh>
    <rPh sb="89" eb="94">
      <t>ハンバイテスウリョウ</t>
    </rPh>
    <rPh sb="104" eb="105">
      <t>エン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</si>
  <si>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</si>
  <si>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団体所在地</t>
    <rPh sb="0" eb="5">
      <t>ダンタイショザイチ</t>
    </rPh>
    <phoneticPr fontId="1"/>
  </si>
  <si>
    <t>団　体　名</t>
    <rPh sb="0" eb="1">
      <t>ダン</t>
    </rPh>
    <rPh sb="2" eb="3">
      <t>カラダ</t>
    </rPh>
    <rPh sb="4" eb="5">
      <t>ナ</t>
    </rPh>
    <phoneticPr fontId="1"/>
  </si>
  <si>
    <t>代表者住所</t>
    <rPh sb="0" eb="3">
      <t>ダイヒョウシャ</t>
    </rPh>
    <rPh sb="3" eb="5">
      <t>ジュウショ</t>
    </rPh>
    <phoneticPr fontId="1"/>
  </si>
  <si>
    <t>代表者氏名</t>
    <rPh sb="0" eb="3">
      <t>ダイヒョウシャ</t>
    </rPh>
    <rPh sb="3" eb="5">
      <t>シメイ</t>
    </rPh>
    <phoneticPr fontId="1"/>
  </si>
  <si>
    <t>補助金・助成金
（ 予 定 含 む ）</t>
    <rPh sb="0" eb="3">
      <t>ホジョキン</t>
    </rPh>
    <rPh sb="4" eb="7">
      <t>ジョセイキン</t>
    </rPh>
    <rPh sb="10" eb="11">
      <t>ヨ</t>
    </rPh>
    <rPh sb="12" eb="13">
      <t>サダム</t>
    </rPh>
    <rPh sb="14" eb="15">
      <t>フク</t>
    </rPh>
    <phoneticPr fontId="1"/>
  </si>
  <si>
    <t>　　※支出の項目は各団体等の経理区分でご記入ください。（ご不明な場合はご連絡ください。）</t>
    <rPh sb="3" eb="5">
      <t>シシュツ</t>
    </rPh>
    <rPh sb="6" eb="8">
      <t>コウモク</t>
    </rPh>
    <rPh sb="9" eb="12">
      <t>カクダンタイ</t>
    </rPh>
    <rPh sb="12" eb="13">
      <t>トウ</t>
    </rPh>
    <rPh sb="14" eb="18">
      <t>ケイリクブン</t>
    </rPh>
    <rPh sb="20" eb="22">
      <t>キニュウ</t>
    </rPh>
    <rPh sb="29" eb="31">
      <t>フメイ</t>
    </rPh>
    <rPh sb="32" eb="34">
      <t>バアイ</t>
    </rPh>
    <rPh sb="36" eb="38">
      <t>レンラク</t>
    </rPh>
    <phoneticPr fontId="1"/>
  </si>
  <si>
    <t>補助金・助成金
（ 予 定 含 む ）</t>
    <rPh sb="0" eb="3">
      <t>ホジョキン</t>
    </rPh>
    <rPh sb="4" eb="7">
      <t>ジョセイキン</t>
    </rPh>
    <rPh sb="10" eb="11">
      <t>ヨ</t>
    </rPh>
    <rPh sb="12" eb="13">
      <t>サダム</t>
    </rPh>
    <rPh sb="14" eb="15">
      <t>ガン</t>
    </rPh>
    <phoneticPr fontId="1"/>
  </si>
  <si>
    <t>　※支出の項目は各団体等の経理区分でご記入ください。（ご不明な場合はご連絡ください。）</t>
    <rPh sb="2" eb="4">
      <t>シシュツ</t>
    </rPh>
    <rPh sb="5" eb="7">
      <t>コウモク</t>
    </rPh>
    <rPh sb="8" eb="11">
      <t>カクダンタイ</t>
    </rPh>
    <rPh sb="11" eb="12">
      <t>トウ</t>
    </rPh>
    <rPh sb="13" eb="17">
      <t>ケイリクブン</t>
    </rPh>
    <rPh sb="19" eb="21">
      <t>キニュウ</t>
    </rPh>
    <rPh sb="28" eb="30">
      <t>フメイ</t>
    </rPh>
    <rPh sb="31" eb="33">
      <t>バアイ</t>
    </rPh>
    <rPh sb="35" eb="37">
      <t>レンラク</t>
    </rPh>
    <phoneticPr fontId="1"/>
  </si>
  <si>
    <t>団　体　名　</t>
    <rPh sb="0" eb="1">
      <t>ダン</t>
    </rPh>
    <rPh sb="2" eb="3">
      <t>カラダ</t>
    </rPh>
    <rPh sb="4" eb="5">
      <t>ナ</t>
    </rPh>
    <phoneticPr fontId="1"/>
  </si>
  <si>
    <t>団体所在地　</t>
    <rPh sb="0" eb="5">
      <t>ダンタイショザイチ</t>
    </rPh>
    <phoneticPr fontId="1"/>
  </si>
  <si>
    <t>代表者住所　</t>
    <rPh sb="0" eb="3">
      <t>ダイヒョウシャ</t>
    </rPh>
    <rPh sb="3" eb="5">
      <t>ジュウショ</t>
    </rPh>
    <phoneticPr fontId="1"/>
  </si>
  <si>
    <t>代表者氏名　</t>
    <rPh sb="0" eb="3">
      <t>ダイヒョウシャ</t>
    </rPh>
    <rPh sb="3" eb="5">
      <t>シメイ</t>
    </rPh>
    <phoneticPr fontId="1"/>
  </si>
  <si>
    <t>たかす合唱団</t>
    <rPh sb="3" eb="6">
      <t>ガッショウダン</t>
    </rPh>
    <phoneticPr fontId="1"/>
  </si>
  <si>
    <t>高知市高須××－×</t>
    <rPh sb="0" eb="3">
      <t>コウチシ</t>
    </rPh>
    <rPh sb="3" eb="5">
      <t>タカス</t>
    </rPh>
    <phoneticPr fontId="1"/>
  </si>
  <si>
    <t>高知市高須○○－○</t>
    <rPh sb="0" eb="3">
      <t>コウチシ</t>
    </rPh>
    <rPh sb="3" eb="5">
      <t>タカス</t>
    </rPh>
    <phoneticPr fontId="1"/>
  </si>
  <si>
    <t>五台山太郎</t>
    <rPh sb="0" eb="3">
      <t>ゴダイサン</t>
    </rPh>
    <rPh sb="3" eb="5">
      <t>タロウ</t>
    </rPh>
    <phoneticPr fontId="1"/>
  </si>
  <si>
    <t>対象経費　：</t>
    <rPh sb="0" eb="2">
      <t>タイショウ</t>
    </rPh>
    <rPh sb="2" eb="4">
      <t>ケイヒ</t>
    </rPh>
    <phoneticPr fontId="1"/>
  </si>
  <si>
    <t>東京－高知　航空券5人　200,000円
宿泊費　75,000円</t>
    <rPh sb="0" eb="2">
      <t>トウキョウ</t>
    </rPh>
    <rPh sb="3" eb="5">
      <t>コウチ</t>
    </rPh>
    <rPh sb="6" eb="9">
      <t>コウクウケン</t>
    </rPh>
    <rPh sb="10" eb="11">
      <t>ニン</t>
    </rPh>
    <rPh sb="19" eb="20">
      <t>エン</t>
    </rPh>
    <rPh sb="21" eb="24">
      <t>シュクハクヒ</t>
    </rPh>
    <phoneticPr fontId="1"/>
  </si>
  <si>
    <r>
      <t xml:space="preserve">助成限度額：
</t>
    </r>
    <r>
      <rPr>
        <sz val="8"/>
        <color theme="1"/>
        <rFont val="BIZ UDゴシック"/>
        <family val="3"/>
        <charset val="128"/>
      </rPr>
      <t>(最大50万円、　　　　　
但し、特別事業は100万円）</t>
    </r>
    <rPh sb="0" eb="2">
      <t>ジョセイ</t>
    </rPh>
    <rPh sb="2" eb="4">
      <t>ゲンド</t>
    </rPh>
    <rPh sb="4" eb="5">
      <t>ガク</t>
    </rPh>
    <rPh sb="8" eb="10">
      <t>サイダイ</t>
    </rPh>
    <rPh sb="12" eb="14">
      <t>マンエン</t>
    </rPh>
    <rPh sb="21" eb="22">
      <t>タダ</t>
    </rPh>
    <rPh sb="24" eb="28">
      <t>トクベツジギョウ</t>
    </rPh>
    <rPh sb="32" eb="34">
      <t>マンエン</t>
    </rPh>
    <phoneticPr fontId="1"/>
  </si>
  <si>
    <t>対象経費    　　：</t>
    <rPh sb="0" eb="2">
      <t>タイショウ</t>
    </rPh>
    <rPh sb="2" eb="4">
      <t>ケイヒ</t>
    </rPh>
    <phoneticPr fontId="1"/>
  </si>
  <si>
    <r>
      <t xml:space="preserve">　助成限度額 　　 ：
</t>
    </r>
    <r>
      <rPr>
        <sz val="7"/>
        <color theme="1"/>
        <rFont val="ＭＳ 明朝"/>
        <family val="1"/>
        <charset val="128"/>
      </rPr>
      <t>　　(限度額50万円、　　　　　　　　　
　　但し、特別事業は100万円）</t>
    </r>
    <rPh sb="1" eb="3">
      <t>ジョセイ</t>
    </rPh>
    <rPh sb="3" eb="5">
      <t>ゲンド</t>
    </rPh>
    <rPh sb="5" eb="6">
      <t>ガク</t>
    </rPh>
    <rPh sb="15" eb="18">
      <t>ゲンドガク</t>
    </rPh>
    <rPh sb="20" eb="22">
      <t>マンエン</t>
    </rPh>
    <rPh sb="35" eb="36">
      <t>タダ</t>
    </rPh>
    <rPh sb="38" eb="42">
      <t>トクベツジギョウ</t>
    </rPh>
    <rPh sb="46" eb="48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</si>
</sst>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u val="double"/>
      <sz val="11"/>
      <color theme="1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0"/>
      <name val="ＭＳ 明朝"/>
      <family val="1"/>
      <charset val="128"/>
    </font>
    <font>
      <sz val="8"/>
      <color theme="1"/>
      <name val="BIZ UDゴシック"/>
      <family val="3"/>
      <charset val="128"/>
    </font>
    <font>
      <sz val="7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2" fillId="0" borderId="0" xfId="0" applyFont="1">
      <alignment vertical="center"/>
    </xf>
    <xf numFmtId="0" fontId="10" fillId="0" borderId="12" xfId="0" applyFont="1" applyBorder="1" applyAlignment="1">
      <alignment horizontal="center" vertical="center"/>
    </xf>
    <xf numFmtId="38" fontId="10" fillId="0" borderId="12" xfId="1" applyFont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38" fontId="10" fillId="0" borderId="15" xfId="1" applyFont="1" applyBorder="1" applyAlignment="1" applyProtection="1">
      <alignment horizontal="right" vertical="center"/>
      <protection locked="0"/>
    </xf>
    <xf numFmtId="0" fontId="10" fillId="0" borderId="15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38" fontId="10" fillId="0" borderId="18" xfId="1" applyFont="1" applyBorder="1" applyAlignment="1" applyProtection="1">
      <alignment horizontal="right" vertical="center"/>
      <protection locked="0"/>
    </xf>
    <xf numFmtId="38" fontId="10" fillId="2" borderId="20" xfId="1" applyFont="1" applyFill="1" applyBorder="1" applyAlignment="1">
      <alignment horizontal="left" vertical="center"/>
    </xf>
    <xf numFmtId="38" fontId="10" fillId="0" borderId="18" xfId="1" applyFont="1" applyFill="1" applyBorder="1" applyAlignment="1">
      <alignment horizontal="left" vertical="center" wrapText="1"/>
    </xf>
    <xf numFmtId="38" fontId="10" fillId="0" borderId="1" xfId="1" applyFont="1" applyBorder="1" applyProtection="1">
      <alignment vertical="center"/>
      <protection locked="0"/>
    </xf>
    <xf numFmtId="38" fontId="10" fillId="2" borderId="4" xfId="1" applyFont="1" applyFill="1" applyBorder="1" applyAlignment="1">
      <alignment horizontal="left" vertical="center"/>
    </xf>
    <xf numFmtId="38" fontId="10" fillId="0" borderId="1" xfId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0" fillId="0" borderId="0" xfId="0" applyFont="1" applyAlignment="1"/>
    <xf numFmtId="38" fontId="2" fillId="2" borderId="4" xfId="1" applyFont="1" applyFill="1" applyBorder="1" applyAlignment="1" applyProtection="1">
      <alignment horizontal="left" vertical="center"/>
    </xf>
    <xf numFmtId="38" fontId="2" fillId="2" borderId="10" xfId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1" xfId="1" applyFont="1" applyBorder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/>
    </xf>
    <xf numFmtId="38" fontId="2" fillId="0" borderId="7" xfId="1" applyFont="1" applyBorder="1" applyProtection="1">
      <alignment vertical="center"/>
    </xf>
    <xf numFmtId="0" fontId="2" fillId="0" borderId="5" xfId="0" applyFont="1" applyBorder="1" applyAlignment="1">
      <alignment horizontal="center" vertical="center"/>
    </xf>
    <xf numFmtId="38" fontId="2" fillId="0" borderId="8" xfId="1" applyFont="1" applyBorder="1" applyAlignment="1" applyProtection="1">
      <alignment horizontal="right" vertical="center"/>
    </xf>
    <xf numFmtId="38" fontId="2" fillId="0" borderId="1" xfId="1" applyFont="1" applyBorder="1" applyProtection="1">
      <alignment vertical="center"/>
    </xf>
    <xf numFmtId="0" fontId="5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58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28" lockText="1" noThreeD="1"/>
</file>

<file path=xl/ctrlProps/ctrlProp2.xml><?xml version="1.0" encoding="utf-8"?>
<formControlPr xmlns="http://schemas.microsoft.com/office/spreadsheetml/2009/9/main" objectType="CheckBox" checked="Checked" fmlaLink="$B$2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365760</xdr:colOff>
      <xdr:row>26</xdr:row>
      <xdr:rowOff>289560</xdr:rowOff>
    </xdr:from>
    <xdr:to>
      <xdr:col>3</xdr:col>
      <xdr:colOff>464820</xdr:colOff>
      <xdr:row>28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6760" y="9075420"/>
          <a:ext cx="294132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上記のとおり相違ありません。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26</xdr:row>
          <xdr:rowOff>274320</xdr:rowOff>
        </xdr:from>
        <xdr:to>
          <xdr:col>3</xdr:col>
          <xdr:colOff>60960</xdr:colOff>
          <xdr:row>28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23</xdr:row>
          <xdr:rowOff>198120</xdr:rowOff>
        </xdr:from>
        <xdr:to>
          <xdr:col>1</xdr:col>
          <xdr:colOff>487680</xdr:colOff>
          <xdr:row>25</xdr:row>
          <xdr:rowOff>182880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365760</xdr:colOff>
      <xdr:row>23</xdr:row>
      <xdr:rowOff>289560</xdr:rowOff>
    </xdr:from>
    <xdr:to>
      <xdr:col>3</xdr:col>
      <xdr:colOff>464820</xdr:colOff>
      <xdr:row>25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760" y="9989820"/>
          <a:ext cx="2491740" cy="289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上記のとおり相違ありません。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14191-16B9-4B99-A878-3A66E8F635CF}">
  <sheetPr>
    <pageSetUpPr fitToPage="1"/>
  </sheetPr>
  <dimension ref="A1:E33"/>
  <sheetViews>
    <sheetView tabSelected="1" workbookViewId="0">
      <selection activeCell="B3" sqref="B3"/>
    </sheetView>
  </sheetViews>
  <sheetFormatPr defaultColWidth="8.69921875" defaultRowHeight="13.2"/>
  <cols>
    <col min="1" max="1" width="5" style="33" customWidth="1"/>
    <col min="2" max="2" width="19.3984375" style="32" customWidth="1"/>
    <col min="3" max="3" width="17.8984375" style="33" customWidth="1"/>
    <col min="4" max="5" width="20.69921875" style="33" customWidth="1"/>
    <col min="6" max="16384" width="8.69921875" style="33"/>
  </cols>
  <sheetData>
    <row r="1" spans="1:5">
      <c r="B1" s="32" t="s">
        <v>10</v>
      </c>
    </row>
    <row r="3" spans="1:5" ht="26.4" customHeight="1">
      <c r="C3" s="57" t="s">
        <v>11</v>
      </c>
      <c r="D3" s="57"/>
    </row>
    <row r="5" spans="1:5" ht="19.95" customHeight="1">
      <c r="A5" s="34"/>
      <c r="B5" s="35" t="s">
        <v>0</v>
      </c>
      <c r="C5" s="35" t="s">
        <v>7</v>
      </c>
      <c r="D5" s="58" t="s">
        <v>8</v>
      </c>
      <c r="E5" s="59"/>
    </row>
    <row r="6" spans="1:5" ht="30" customHeight="1">
      <c r="A6" s="67" t="s">
        <v>15</v>
      </c>
      <c r="B6" s="35" t="s">
        <v>1</v>
      </c>
      <c r="C6" s="36"/>
      <c r="D6" s="58"/>
      <c r="E6" s="59"/>
    </row>
    <row r="7" spans="1:5" ht="30" customHeight="1">
      <c r="A7" s="67"/>
      <c r="B7" s="46" t="s">
        <v>47</v>
      </c>
      <c r="C7" s="36"/>
      <c r="D7" s="58"/>
      <c r="E7" s="59"/>
    </row>
    <row r="8" spans="1:5" ht="30" customHeight="1">
      <c r="A8" s="67"/>
      <c r="B8" s="35" t="s">
        <v>2</v>
      </c>
      <c r="C8" s="36"/>
      <c r="D8" s="58"/>
      <c r="E8" s="59"/>
    </row>
    <row r="9" spans="1:5" ht="30" customHeight="1">
      <c r="A9" s="67"/>
      <c r="B9" s="35" t="s">
        <v>3</v>
      </c>
      <c r="C9" s="36"/>
      <c r="D9" s="58"/>
      <c r="E9" s="59"/>
    </row>
    <row r="10" spans="1:5" ht="30" customHeight="1">
      <c r="A10" s="67"/>
      <c r="B10" s="35" t="s">
        <v>4</v>
      </c>
      <c r="C10" s="36"/>
      <c r="D10" s="58"/>
      <c r="E10" s="59"/>
    </row>
    <row r="11" spans="1:5" ht="30" customHeight="1">
      <c r="A11" s="67"/>
      <c r="B11" s="35" t="s">
        <v>5</v>
      </c>
      <c r="C11" s="36"/>
      <c r="D11" s="58"/>
      <c r="E11" s="59"/>
    </row>
    <row r="12" spans="1:5" ht="30" customHeight="1">
      <c r="A12" s="67"/>
      <c r="B12" s="37" t="s">
        <v>6</v>
      </c>
      <c r="C12" s="36"/>
      <c r="D12" s="55" t="s">
        <v>63</v>
      </c>
      <c r="E12" s="30">
        <f>IF(E13&gt;=1500000,"1000000",IF(ROUNDDOWN(E13*2/3,-3)&gt;=500000,"500000",ROUNDDOWN(E13*2/3,-3)))</f>
        <v>0</v>
      </c>
    </row>
    <row r="13" spans="1:5" ht="30" customHeight="1" thickBot="1">
      <c r="A13" s="66" t="s">
        <v>9</v>
      </c>
      <c r="B13" s="66"/>
      <c r="C13" s="38">
        <f>SUM(C6:C12)</f>
        <v>0</v>
      </c>
      <c r="D13" s="54" t="s">
        <v>62</v>
      </c>
      <c r="E13" s="31">
        <f>(C24-C6-C7-C8)</f>
        <v>0</v>
      </c>
    </row>
    <row r="14" spans="1:5" ht="30" customHeight="1">
      <c r="A14" s="68" t="s">
        <v>16</v>
      </c>
      <c r="B14" s="39"/>
      <c r="C14" s="40"/>
      <c r="D14" s="60"/>
      <c r="E14" s="61"/>
    </row>
    <row r="15" spans="1:5" ht="30" customHeight="1">
      <c r="A15" s="67"/>
      <c r="B15" s="35"/>
      <c r="C15" s="36"/>
      <c r="D15" s="58"/>
      <c r="E15" s="59"/>
    </row>
    <row r="16" spans="1:5" ht="30" customHeight="1">
      <c r="A16" s="67"/>
      <c r="B16" s="35"/>
      <c r="C16" s="36"/>
      <c r="D16" s="58"/>
      <c r="E16" s="59"/>
    </row>
    <row r="17" spans="1:5" ht="30" customHeight="1">
      <c r="A17" s="67"/>
      <c r="B17" s="35"/>
      <c r="C17" s="36"/>
      <c r="D17" s="58"/>
      <c r="E17" s="59"/>
    </row>
    <row r="18" spans="1:5" ht="30" customHeight="1">
      <c r="A18" s="67"/>
      <c r="B18" s="35"/>
      <c r="C18" s="36"/>
      <c r="D18" s="58"/>
      <c r="E18" s="59"/>
    </row>
    <row r="19" spans="1:5" ht="30" customHeight="1">
      <c r="A19" s="67"/>
      <c r="B19" s="35"/>
      <c r="C19" s="36"/>
      <c r="D19" s="58"/>
      <c r="E19" s="59"/>
    </row>
    <row r="20" spans="1:5" ht="30" customHeight="1">
      <c r="A20" s="67"/>
      <c r="B20" s="35"/>
      <c r="C20" s="36"/>
      <c r="D20" s="58"/>
      <c r="E20" s="59"/>
    </row>
    <row r="21" spans="1:5" ht="30" customHeight="1">
      <c r="A21" s="67"/>
      <c r="B21" s="35"/>
      <c r="C21" s="36"/>
      <c r="D21" s="58"/>
      <c r="E21" s="59"/>
    </row>
    <row r="22" spans="1:5" ht="30" customHeight="1">
      <c r="A22" s="67"/>
      <c r="B22" s="35"/>
      <c r="C22" s="36"/>
      <c r="D22" s="58"/>
      <c r="E22" s="59"/>
    </row>
    <row r="23" spans="1:5" ht="30" customHeight="1">
      <c r="A23" s="67"/>
      <c r="B23" s="35"/>
      <c r="C23" s="36"/>
      <c r="D23" s="58"/>
      <c r="E23" s="59"/>
    </row>
    <row r="24" spans="1:5" ht="30" customHeight="1">
      <c r="A24" s="69" t="s">
        <v>9</v>
      </c>
      <c r="B24" s="69"/>
      <c r="C24" s="41">
        <f>SUM(C14:C23)</f>
        <v>0</v>
      </c>
      <c r="D24" s="62" t="s">
        <v>12</v>
      </c>
      <c r="E24" s="63"/>
    </row>
    <row r="25" spans="1:5" ht="18" customHeight="1">
      <c r="A25" s="32"/>
      <c r="D25" s="42"/>
      <c r="E25" s="43"/>
    </row>
    <row r="26" spans="1:5" ht="18" customHeight="1">
      <c r="A26" s="44" t="s">
        <v>48</v>
      </c>
      <c r="C26" s="44"/>
      <c r="D26" s="44"/>
    </row>
    <row r="27" spans="1:5" ht="14.4" customHeight="1">
      <c r="B27" s="65" t="b">
        <v>0</v>
      </c>
      <c r="C27" s="65"/>
      <c r="D27" s="45"/>
    </row>
    <row r="28" spans="1:5" ht="19.2" customHeight="1">
      <c r="B28" s="64" t="b">
        <v>0</v>
      </c>
      <c r="C28" s="64"/>
    </row>
    <row r="30" spans="1:5" ht="18.600000000000001" customHeight="1">
      <c r="A30" s="56" t="s">
        <v>42</v>
      </c>
      <c r="B30" s="56"/>
      <c r="C30" s="48" t="s">
        <v>44</v>
      </c>
      <c r="D30" s="51"/>
    </row>
    <row r="31" spans="1:5" ht="18.600000000000001" customHeight="1">
      <c r="C31" s="48" t="s">
        <v>43</v>
      </c>
      <c r="D31" s="51"/>
    </row>
    <row r="32" spans="1:5" ht="18.600000000000001" customHeight="1">
      <c r="C32" s="48" t="s">
        <v>45</v>
      </c>
      <c r="D32" s="51"/>
    </row>
    <row r="33" spans="3:4" ht="18.600000000000001" customHeight="1">
      <c r="C33" s="48" t="s">
        <v>46</v>
      </c>
      <c r="D33" s="51"/>
    </row>
  </sheetData>
  <mergeCells count="26">
    <mergeCell ref="D9:E9"/>
    <mergeCell ref="D18:E18"/>
    <mergeCell ref="D19:E19"/>
    <mergeCell ref="D21:E21"/>
    <mergeCell ref="B28:C28"/>
    <mergeCell ref="B27:C27"/>
    <mergeCell ref="A13:B13"/>
    <mergeCell ref="A6:A12"/>
    <mergeCell ref="A14:A23"/>
    <mergeCell ref="A24:B24"/>
    <mergeCell ref="A30:B30"/>
    <mergeCell ref="C3:D3"/>
    <mergeCell ref="D16:E16"/>
    <mergeCell ref="D17:E17"/>
    <mergeCell ref="D20:E20"/>
    <mergeCell ref="D22:E22"/>
    <mergeCell ref="D10:E10"/>
    <mergeCell ref="D11:E11"/>
    <mergeCell ref="D14:E14"/>
    <mergeCell ref="D15:E15"/>
    <mergeCell ref="D24:E24"/>
    <mergeCell ref="D23:E23"/>
    <mergeCell ref="D5:E5"/>
    <mergeCell ref="D6:E6"/>
    <mergeCell ref="D7:E7"/>
    <mergeCell ref="D8:E8"/>
  </mergeCells>
  <phoneticPr fontId="1"/>
  <conditionalFormatting sqref="B28:C28">
    <cfRule type="expression" dxfId="1" priority="1">
      <formula>$B28=FALSE</formula>
    </cfRule>
  </conditionalFormatting>
  <pageMargins left="0.9055118110236221" right="0.70866141732283472" top="0.74803149606299213" bottom="0.74803149606299213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 altText="">
                <anchor moveWithCells="1">
                  <from>
                    <xdr:col>1</xdr:col>
                    <xdr:colOff>213360</xdr:colOff>
                    <xdr:row>26</xdr:row>
                    <xdr:rowOff>274320</xdr:rowOff>
                  </from>
                  <to>
                    <xdr:col>3</xdr:col>
                    <xdr:colOff>60960</xdr:colOff>
                    <xdr:row>28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6355-B2FA-4999-B04D-1219A443AAF9}">
  <sheetPr>
    <pageSetUpPr fitToPage="1"/>
  </sheetPr>
  <dimension ref="A1:F34"/>
  <sheetViews>
    <sheetView workbookViewId="0">
      <selection activeCell="C12" sqref="C12"/>
    </sheetView>
  </sheetViews>
  <sheetFormatPr defaultColWidth="8.69921875" defaultRowHeight="12.6"/>
  <cols>
    <col min="1" max="1" width="5" style="1" customWidth="1"/>
    <col min="2" max="2" width="18.5" style="2" customWidth="1"/>
    <col min="3" max="3" width="12.8984375" style="1" customWidth="1"/>
    <col min="4" max="4" width="22.69921875" style="1" customWidth="1"/>
    <col min="5" max="5" width="16.3984375" style="1" customWidth="1"/>
    <col min="6" max="6" width="33.69921875" style="28" customWidth="1"/>
    <col min="7" max="16384" width="8.69921875" style="1"/>
  </cols>
  <sheetData>
    <row r="1" spans="1:6" ht="18" customHeight="1">
      <c r="B1" s="2" t="s">
        <v>10</v>
      </c>
      <c r="F1" s="3" t="s">
        <v>34</v>
      </c>
    </row>
    <row r="2" spans="1:6" ht="18" customHeight="1">
      <c r="F2" s="3"/>
    </row>
    <row r="3" spans="1:6" ht="26.4" customHeight="1">
      <c r="A3" s="84" t="s">
        <v>11</v>
      </c>
      <c r="B3" s="84"/>
      <c r="C3" s="84"/>
      <c r="D3" s="84"/>
      <c r="E3" s="84"/>
      <c r="F3" s="84"/>
    </row>
    <row r="4" spans="1:6" ht="18" customHeight="1"/>
    <row r="5" spans="1:6" s="6" customFormat="1" ht="21" customHeight="1">
      <c r="A5" s="4"/>
      <c r="B5" s="47" t="s">
        <v>0</v>
      </c>
      <c r="C5" s="47" t="s">
        <v>7</v>
      </c>
      <c r="D5" s="85" t="s">
        <v>8</v>
      </c>
      <c r="E5" s="86"/>
      <c r="F5" s="5"/>
    </row>
    <row r="6" spans="1:6" s="6" customFormat="1" ht="34.200000000000003" customHeight="1">
      <c r="A6" s="76" t="s">
        <v>15</v>
      </c>
      <c r="B6" s="7" t="s">
        <v>1</v>
      </c>
      <c r="C6" s="8">
        <v>725000</v>
      </c>
      <c r="D6" s="77" t="s">
        <v>35</v>
      </c>
      <c r="E6" s="78"/>
      <c r="F6" s="9"/>
    </row>
    <row r="7" spans="1:6" s="6" customFormat="1" ht="34.200000000000003" customHeight="1">
      <c r="A7" s="76"/>
      <c r="B7" s="20" t="s">
        <v>49</v>
      </c>
      <c r="C7" s="11">
        <v>400000</v>
      </c>
      <c r="D7" s="79" t="s">
        <v>32</v>
      </c>
      <c r="E7" s="80"/>
      <c r="F7" s="12" t="s">
        <v>40</v>
      </c>
    </row>
    <row r="8" spans="1:6" s="6" customFormat="1" ht="34.200000000000003" customHeight="1">
      <c r="A8" s="76"/>
      <c r="B8" s="10" t="s">
        <v>2</v>
      </c>
      <c r="C8" s="11">
        <v>50000</v>
      </c>
      <c r="D8" s="81" t="s">
        <v>17</v>
      </c>
      <c r="E8" s="80"/>
      <c r="F8" s="12" t="s">
        <v>24</v>
      </c>
    </row>
    <row r="9" spans="1:6" s="6" customFormat="1" ht="34.200000000000003" customHeight="1">
      <c r="A9" s="76"/>
      <c r="B9" s="10" t="s">
        <v>3</v>
      </c>
      <c r="C9" s="11">
        <v>240000</v>
      </c>
      <c r="D9" s="81" t="s">
        <v>14</v>
      </c>
      <c r="E9" s="80"/>
      <c r="F9" s="12" t="s">
        <v>25</v>
      </c>
    </row>
    <row r="10" spans="1:6" s="6" customFormat="1" ht="34.200000000000003" customHeight="1">
      <c r="A10" s="76"/>
      <c r="B10" s="10" t="s">
        <v>4</v>
      </c>
      <c r="C10" s="11">
        <v>50000</v>
      </c>
      <c r="D10" s="81" t="s">
        <v>39</v>
      </c>
      <c r="E10" s="80"/>
      <c r="F10" s="12" t="s">
        <v>38</v>
      </c>
    </row>
    <row r="11" spans="1:6" s="6" customFormat="1" ht="34.200000000000003" customHeight="1">
      <c r="A11" s="76"/>
      <c r="B11" s="10" t="s">
        <v>5</v>
      </c>
      <c r="C11" s="11">
        <v>35000</v>
      </c>
      <c r="D11" s="81"/>
      <c r="E11" s="80"/>
      <c r="F11" s="12"/>
    </row>
    <row r="12" spans="1:6" s="6" customFormat="1" ht="34.200000000000003" customHeight="1">
      <c r="A12" s="76"/>
      <c r="B12" s="13" t="s">
        <v>6</v>
      </c>
      <c r="C12" s="14">
        <v>500000</v>
      </c>
      <c r="D12" s="52" t="s">
        <v>61</v>
      </c>
      <c r="E12" s="15">
        <f>ROUNDDOWN(E13*2/3,-3)</f>
        <v>550000</v>
      </c>
      <c r="F12" s="16" t="s">
        <v>26</v>
      </c>
    </row>
    <row r="13" spans="1:6" s="6" customFormat="1" ht="34.200000000000003" customHeight="1">
      <c r="A13" s="70" t="s">
        <v>9</v>
      </c>
      <c r="B13" s="70"/>
      <c r="C13" s="17">
        <f>SUM(C6:C12)</f>
        <v>2000000</v>
      </c>
      <c r="D13" s="53" t="s">
        <v>59</v>
      </c>
      <c r="E13" s="18">
        <f>(C21-C6-C7-C8)</f>
        <v>825000</v>
      </c>
      <c r="F13" s="19"/>
    </row>
    <row r="14" spans="1:6" s="6" customFormat="1" ht="34.200000000000003" customHeight="1">
      <c r="A14" s="75" t="s">
        <v>16</v>
      </c>
      <c r="B14" s="7" t="s">
        <v>18</v>
      </c>
      <c r="C14" s="8">
        <v>88000</v>
      </c>
      <c r="D14" s="77" t="s">
        <v>36</v>
      </c>
      <c r="E14" s="78"/>
      <c r="F14" s="9" t="s">
        <v>37</v>
      </c>
    </row>
    <row r="15" spans="1:6" s="6" customFormat="1" ht="48" customHeight="1">
      <c r="A15" s="76"/>
      <c r="B15" s="10" t="s">
        <v>13</v>
      </c>
      <c r="C15" s="11">
        <v>600000</v>
      </c>
      <c r="D15" s="79" t="s">
        <v>22</v>
      </c>
      <c r="E15" s="80"/>
      <c r="F15" s="12" t="s">
        <v>27</v>
      </c>
    </row>
    <row r="16" spans="1:6" s="6" customFormat="1" ht="34.200000000000003" customHeight="1">
      <c r="A16" s="76"/>
      <c r="B16" s="10" t="s">
        <v>19</v>
      </c>
      <c r="C16" s="11">
        <v>450000</v>
      </c>
      <c r="D16" s="81" t="s">
        <v>23</v>
      </c>
      <c r="E16" s="80"/>
      <c r="F16" s="12"/>
    </row>
    <row r="17" spans="1:6" s="6" customFormat="1" ht="73.95" customHeight="1">
      <c r="A17" s="76"/>
      <c r="B17" s="10" t="s">
        <v>20</v>
      </c>
      <c r="C17" s="11">
        <v>467000</v>
      </c>
      <c r="D17" s="79" t="s">
        <v>41</v>
      </c>
      <c r="E17" s="80"/>
      <c r="F17" s="12" t="s">
        <v>30</v>
      </c>
    </row>
    <row r="18" spans="1:6" s="6" customFormat="1" ht="55.2" customHeight="1">
      <c r="A18" s="76"/>
      <c r="B18" s="20" t="s">
        <v>21</v>
      </c>
      <c r="C18" s="11">
        <v>275000</v>
      </c>
      <c r="D18" s="79" t="s">
        <v>60</v>
      </c>
      <c r="E18" s="80"/>
      <c r="F18" s="12" t="s">
        <v>28</v>
      </c>
    </row>
    <row r="19" spans="1:6" s="6" customFormat="1" ht="34.200000000000003" customHeight="1">
      <c r="A19" s="76"/>
      <c r="B19" s="10" t="s">
        <v>4</v>
      </c>
      <c r="C19" s="11">
        <v>120000</v>
      </c>
      <c r="D19" s="79" t="s">
        <v>31</v>
      </c>
      <c r="E19" s="80"/>
      <c r="F19" s="12" t="s">
        <v>29</v>
      </c>
    </row>
    <row r="20" spans="1:6" s="6" customFormat="1" ht="34.200000000000003" customHeight="1">
      <c r="A20" s="76"/>
      <c r="B20" s="13"/>
      <c r="C20" s="14"/>
      <c r="D20" s="82"/>
      <c r="E20" s="83"/>
      <c r="F20" s="21"/>
    </row>
    <row r="21" spans="1:6" s="6" customFormat="1" ht="34.200000000000003" customHeight="1">
      <c r="A21" s="70" t="s">
        <v>9</v>
      </c>
      <c r="B21" s="70"/>
      <c r="C21" s="17">
        <f>SUM(C14:C20)</f>
        <v>2000000</v>
      </c>
      <c r="D21" s="71" t="s">
        <v>33</v>
      </c>
      <c r="E21" s="72"/>
      <c r="F21" s="22"/>
    </row>
    <row r="22" spans="1:6" ht="18" customHeight="1">
      <c r="A22" s="2"/>
      <c r="D22" s="23"/>
      <c r="E22" s="24"/>
      <c r="F22" s="25"/>
    </row>
    <row r="23" spans="1:6" ht="22.95" customHeight="1">
      <c r="A23" s="26" t="s">
        <v>50</v>
      </c>
      <c r="C23" s="27"/>
      <c r="D23" s="27"/>
    </row>
    <row r="24" spans="1:6" ht="22.95" customHeight="1">
      <c r="B24" s="65" t="b">
        <v>1</v>
      </c>
      <c r="C24" s="65"/>
      <c r="D24" s="29"/>
    </row>
    <row r="25" spans="1:6" ht="22.95" customHeight="1">
      <c r="B25" s="64" t="b">
        <v>1</v>
      </c>
      <c r="C25" s="64"/>
    </row>
    <row r="26" spans="1:6" ht="18" customHeight="1"/>
    <row r="27" spans="1:6" ht="18" customHeight="1">
      <c r="A27" s="73">
        <v>44607</v>
      </c>
      <c r="B27" s="74"/>
      <c r="C27" s="49" t="s">
        <v>51</v>
      </c>
      <c r="D27" s="50" t="s">
        <v>55</v>
      </c>
    </row>
    <row r="28" spans="1:6" ht="18" customHeight="1">
      <c r="C28" s="49" t="s">
        <v>52</v>
      </c>
      <c r="D28" s="50" t="s">
        <v>56</v>
      </c>
    </row>
    <row r="29" spans="1:6" ht="18" customHeight="1">
      <c r="C29" s="49" t="s">
        <v>53</v>
      </c>
      <c r="D29" s="50" t="s">
        <v>57</v>
      </c>
    </row>
    <row r="30" spans="1:6" ht="18" customHeight="1">
      <c r="C30" s="49" t="s">
        <v>54</v>
      </c>
      <c r="D30" s="50" t="s">
        <v>58</v>
      </c>
    </row>
    <row r="31" spans="1:6" ht="18" customHeight="1"/>
    <row r="32" spans="1:6" ht="18" customHeight="1"/>
    <row r="33" ht="18" customHeight="1"/>
    <row r="34" ht="18" customHeight="1"/>
  </sheetData>
  <sheetProtection algorithmName="SHA-512" hashValue="5f1gMVu1l4smHEFgGL8pp2n+aLlN42nCZUbNUAqOqQYelo01Uc71Tljv5mgekURcZntOeI0h0ocDBzlYkteX9A==" saltValue="DGWtg3dGnhM7hp8V8mdfAQ==" spinCount="100000" sheet="1" objects="1" scenarios="1"/>
  <mergeCells count="23">
    <mergeCell ref="A3:F3"/>
    <mergeCell ref="D5:E5"/>
    <mergeCell ref="A6:A12"/>
    <mergeCell ref="D6:E6"/>
    <mergeCell ref="D7:E7"/>
    <mergeCell ref="D8:E8"/>
    <mergeCell ref="D9:E9"/>
    <mergeCell ref="D10:E10"/>
    <mergeCell ref="D11:E11"/>
    <mergeCell ref="A13:B13"/>
    <mergeCell ref="A14:A20"/>
    <mergeCell ref="D14:E14"/>
    <mergeCell ref="D15:E15"/>
    <mergeCell ref="D16:E16"/>
    <mergeCell ref="D17:E17"/>
    <mergeCell ref="D18:E18"/>
    <mergeCell ref="D19:E19"/>
    <mergeCell ref="D20:E20"/>
    <mergeCell ref="A21:B21"/>
    <mergeCell ref="D21:E21"/>
    <mergeCell ref="B24:C24"/>
    <mergeCell ref="B25:C25"/>
    <mergeCell ref="A27:B27"/>
  </mergeCells>
  <phoneticPr fontId="1"/>
  <conditionalFormatting sqref="B25:C25">
    <cfRule type="expression" dxfId="0" priority="1">
      <formula>$B25=FALSE</formula>
    </cfRule>
  </conditionalFormatting>
  <pageMargins left="0.7" right="0.7" top="0.75" bottom="0.75" header="0.3" footer="0.3"/>
  <pageSetup paperSize="9" scale="73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213360</xdr:colOff>
                    <xdr:row>23</xdr:row>
                    <xdr:rowOff>198120</xdr:rowOff>
                  </from>
                  <to>
                    <xdr:col>1</xdr:col>
                    <xdr:colOff>487680</xdr:colOff>
                    <xdr:row>25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kikaku1</dc:creator>
  <cp:lastModifiedBy>絵理 小松</cp:lastModifiedBy>
  <cp:lastPrinted>2021-12-15T07:20:02Z</cp:lastPrinted>
  <dcterms:created xsi:type="dcterms:W3CDTF">2020-09-16T03:58:19Z</dcterms:created>
  <dcterms:modified xsi:type="dcterms:W3CDTF">2026-01-14T04:16:32Z</dcterms:modified>
</cp:coreProperties>
</file>